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2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<sst xmlns="http://schemas.openxmlformats.org/spreadsheetml/2006/main" count="35">
  <si>
    <t>附表:一</t>
  </si>
  <si>
    <t>金台区2017年财政收入决算情况表</t>
  </si>
  <si>
    <t>单位：万元</t>
  </si>
  <si>
    <t>项          目</t>
  </si>
  <si>
    <t>2017年完成数</t>
  </si>
  <si>
    <t>2016年完成数</t>
  </si>
  <si>
    <t>2017年比2016年</t>
  </si>
  <si>
    <t>备 注</t>
  </si>
  <si>
    <t>增、减额</t>
  </si>
  <si>
    <t>增、减％</t>
  </si>
  <si>
    <t>一、税收收入小计</t>
  </si>
  <si>
    <t xml:space="preserve">    增值税</t>
  </si>
  <si>
    <t xml:space="preserve">    营业税</t>
  </si>
  <si>
    <t>1-4月入库及查补收入</t>
  </si>
  <si>
    <t xml:space="preserve">    企业所得税</t>
  </si>
  <si>
    <t xml:space="preserve">    个人所得税</t>
  </si>
  <si>
    <t xml:space="preserve">    资源税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</si>
  <si>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</si>
  <si>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</si>
  <si>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</si>
  <si>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</si>
  <si>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</si>
  <si>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</si>
  <si>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>道路及园区征地</t>
  </si>
  <si>
    <t xml:space="preserve">    契税</t>
  </si>
  <si>
    <t xml:space="preserve">    其他税收收入</t>
  </si>
  <si>
    <t>二、非税收入小计</t>
  </si>
  <si>
    <t xml:space="preserve">    专项收入</t>
  </si>
  <si>
    <t xml:space="preserve">     其中： 教育费附加收入</t>
  </si>
  <si>
    <t xml:space="preserve">            其他专项收入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</si>
  <si>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</si>
  <si>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</si>
  <si>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</si>
  <si>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</si>
  <si>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>收入合计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</si>
</sst>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_ * #,##0_ ;_ * \-#,##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177" fontId="2" fillId="0" borderId="1" xfId="0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I17" sqref="I17"/>
    </sheetView>
  </sheetViews>
  <sheetFormatPr defaultColWidth="9" defaultRowHeight="14.25" outlineLevelCol="5"/>
  <cols>
    <col min="1" max="1" width="28" style="1"/>
    <col min="2" max="2" width="14.75" style="1"/>
    <col min="3" max="3" width="15.875" style="1"/>
    <col min="4" max="4" width="18.125" style="1"/>
    <col min="5" max="5" width="16" style="1"/>
    <col min="6" max="6" width="16.375" style="1"/>
    <col min="7" max="16384" width="9" style="1"/>
  </cols>
  <sheetData>
    <row r="1" s="1" customFormat="1" spans="1:1">
      <c r="A1" s="3" t="s">
        <v>0</v>
      </c>
    </row>
    <row r="2" s="1" customFormat="1" ht="20.25" customHeight="1" spans="1:6">
      <c r="A2" s="4" t="s">
        <v>1</v>
      </c>
      <c r="B2" s="4"/>
      <c r="C2" s="4"/>
      <c r="D2" s="4"/>
      <c r="E2" s="4"/>
      <c r="F2" s="4"/>
    </row>
    <row r="3" s="1" customFormat="1" spans="6:6">
      <c r="F3" s="1" t="s">
        <v>2</v>
      </c>
    </row>
    <row r="4" s="1" customFormat="1" spans="1:6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</row>
    <row r="5" s="1" customFormat="1" spans="1:6">
      <c r="A5" s="5"/>
      <c r="B5" s="5"/>
      <c r="C5" s="5"/>
      <c r="D5" s="5" t="s">
        <v>8</v>
      </c>
      <c r="E5" s="5" t="s">
        <v>9</v>
      </c>
      <c r="F5" s="5"/>
    </row>
    <row r="6" s="2" customFormat="1" ht="15" customHeight="1" spans="1:6">
      <c r="A6" s="6" t="s">
        <v>10</v>
      </c>
      <c r="B6" s="7">
        <f>SUM(B7:B20)</f>
        <v>34983</v>
      </c>
      <c r="C6" s="7">
        <f>SUM(C7:C20)</f>
        <v>24996</v>
      </c>
      <c r="D6" s="7">
        <f t="shared" ref="D6:D9" si="0">+B6-C6</f>
        <v>9987</v>
      </c>
      <c r="E6" s="8">
        <f t="shared" ref="E6:E9" si="1">+D6/C6*100</f>
        <v>39.9543927028325</v>
      </c>
      <c r="F6" s="9"/>
    </row>
    <row r="7" s="1" customFormat="1" ht="15" customHeight="1" spans="1:6">
      <c r="A7" s="10" t="s">
        <v>11</v>
      </c>
      <c r="B7" s="11">
        <v>18856</v>
      </c>
      <c r="C7" s="11">
        <v>9339</v>
      </c>
      <c r="D7" s="12">
        <f t="shared" si="0"/>
        <v>9517</v>
      </c>
      <c r="E7" s="13">
        <f t="shared" si="1"/>
        <v>101.905985651569</v>
      </c>
      <c r="F7" s="14"/>
    </row>
    <row r="8" s="1" customFormat="1" ht="15" customHeight="1" spans="1:6">
      <c r="A8" s="10" t="s">
        <v>12</v>
      </c>
      <c r="B8" s="11">
        <v>1241</v>
      </c>
      <c r="C8" s="11">
        <v>7191</v>
      </c>
      <c r="D8" s="12">
        <f t="shared" si="0"/>
        <v>-5950</v>
      </c>
      <c r="E8" s="13">
        <f t="shared" si="1"/>
        <v>-82.74231678487</v>
      </c>
      <c r="F8" s="10" t="s">
        <v>13</v>
      </c>
    </row>
    <row r="9" s="1" customFormat="1" ht="15" customHeight="1" spans="1:6">
      <c r="A9" s="10" t="s">
        <v>14</v>
      </c>
      <c r="B9" s="11">
        <v>1309</v>
      </c>
      <c r="C9" s="11">
        <v>844</v>
      </c>
      <c r="D9" s="12">
        <f t="shared" si="0"/>
        <v>465</v>
      </c>
      <c r="E9" s="13">
        <f t="shared" si="1"/>
        <v>55.0947867298578</v>
      </c>
      <c r="F9" s="14"/>
    </row>
    <row r="10" s="1" customFormat="1" ht="15" hidden="1" customHeight="1" spans="1:6">
      <c r="A10" s="10"/>
      <c r="B10" s="11"/>
      <c r="C10" s="11"/>
      <c r="D10" s="12"/>
      <c r="E10" s="13"/>
      <c r="F10" s="14"/>
    </row>
    <row r="11" s="1" customFormat="1" ht="15" customHeight="1" spans="1:6">
      <c r="A11" s="10" t="s">
        <v>15</v>
      </c>
      <c r="B11" s="11">
        <v>1149</v>
      </c>
      <c r="C11" s="11">
        <v>855</v>
      </c>
      <c r="D11" s="12">
        <f t="shared" ref="D11:D19" si="2">+B11-C11</f>
        <v>294</v>
      </c>
      <c r="E11" s="13">
        <f t="shared" ref="E11:E19" si="3">+D11/C11*100</f>
        <v>34.3859649122807</v>
      </c>
      <c r="F11" s="14"/>
    </row>
    <row r="12" s="1" customFormat="1" ht="15" customHeight="1" spans="1:6">
      <c r="A12" s="10" t="s">
        <v>16</v>
      </c>
      <c r="B12" s="11">
        <v>12</v>
      </c>
      <c r="C12" s="11">
        <v>14</v>
      </c>
      <c r="D12" s="12">
        <f t="shared" si="2"/>
        <v>-2</v>
      </c>
      <c r="E12" s="13">
        <f t="shared" si="3"/>
        <v>-14.2857142857143</v>
      </c>
      <c r="F12" s="14"/>
    </row>
    <row r="13" s="1" customFormat="1" ht="15" customHeight="1" spans="1:6">
      <c r="A13" s="10" t="s">
        <v>17</v>
      </c>
      <c r="B13" s="11">
        <v>1230</v>
      </c>
      <c r="C13" s="11">
        <v>1347</v>
      </c>
      <c r="D13" s="12">
        <f t="shared" si="2"/>
        <v>-117</v>
      </c>
      <c r="E13" s="13">
        <f t="shared" si="3"/>
        <v>-8.68596881959911</v>
      </c>
      <c r="F13" s="14"/>
    </row>
    <row r="14" s="1" customFormat="1" ht="15" customHeight="1" spans="1:6">
      <c r="A14" s="10" t="s">
        <v>18</v>
      </c>
      <c r="B14" s="11">
        <v>1570</v>
      </c>
      <c r="C14" s="11">
        <v>958</v>
      </c>
      <c r="D14" s="12">
        <f t="shared" si="2"/>
        <v>612</v>
      </c>
      <c r="E14" s="13">
        <f t="shared" si="3"/>
        <v>63.8830897703549</v>
      </c>
      <c r="F14" s="14"/>
    </row>
    <row r="15" s="1" customFormat="1" ht="15" customHeight="1" spans="1:6">
      <c r="A15" s="10" t="s">
        <v>19</v>
      </c>
      <c r="B15" s="11">
        <v>2171</v>
      </c>
      <c r="C15" s="11">
        <v>1725</v>
      </c>
      <c r="D15" s="12">
        <f t="shared" si="2"/>
        <v>446</v>
      </c>
      <c r="E15" s="13">
        <f t="shared" si="3"/>
        <v>25.8550724637681</v>
      </c>
      <c r="F15" s="14"/>
    </row>
    <row r="16" s="1" customFormat="1" ht="15" customHeight="1" spans="1:6">
      <c r="A16" s="10" t="s">
        <v>20</v>
      </c>
      <c r="B16" s="11">
        <v>327</v>
      </c>
      <c r="C16" s="11">
        <v>94</v>
      </c>
      <c r="D16" s="12">
        <f t="shared" si="2"/>
        <v>233</v>
      </c>
      <c r="E16" s="13">
        <f t="shared" si="3"/>
        <v>247.872340425532</v>
      </c>
      <c r="F16" s="14"/>
    </row>
    <row r="17" s="1" customFormat="1" ht="15" customHeight="1" spans="1:6">
      <c r="A17" s="10" t="s">
        <v>21</v>
      </c>
      <c r="B17" s="11">
        <v>831</v>
      </c>
      <c r="C17" s="11">
        <v>1734</v>
      </c>
      <c r="D17" s="12">
        <f t="shared" si="2"/>
        <v>-903</v>
      </c>
      <c r="E17" s="13">
        <f t="shared" si="3"/>
        <v>-52.076124567474</v>
      </c>
      <c r="F17" s="14"/>
    </row>
    <row r="18" s="1" customFormat="1" ht="15" customHeight="1" spans="1:6">
      <c r="A18" s="10" t="s">
        <v>22</v>
      </c>
      <c r="B18" s="11">
        <v>6099</v>
      </c>
      <c r="C18" s="11">
        <v>690</v>
      </c>
      <c r="D18" s="12">
        <f t="shared" si="2"/>
        <v>5409</v>
      </c>
      <c r="E18" s="13">
        <f t="shared" si="3"/>
        <v>783.913043478261</v>
      </c>
      <c r="F18" s="10" t="s">
        <v>23</v>
      </c>
    </row>
    <row r="19" s="1" customFormat="1" customHeight="1" spans="1:6">
      <c r="A19" s="10" t="s">
        <v>24</v>
      </c>
      <c r="B19" s="11">
        <v>188</v>
      </c>
      <c r="C19" s="11">
        <v>205</v>
      </c>
      <c r="D19" s="12">
        <f t="shared" si="2"/>
        <v>-17</v>
      </c>
      <c r="E19" s="13">
        <f t="shared" si="3"/>
        <v>-8.29268292682927</v>
      </c>
      <c r="F19" s="14"/>
    </row>
    <row r="20" s="1" customFormat="1" ht="0.75" hidden="1" customHeight="1" spans="1:6">
      <c r="A20" s="10" t="s">
        <v>25</v>
      </c>
      <c r="B20" s="11"/>
      <c r="C20" s="11"/>
      <c r="D20" s="12"/>
      <c r="E20" s="15"/>
      <c r="F20" s="14"/>
    </row>
    <row r="21" s="1" customFormat="1" ht="15" customHeight="1" spans="1:6">
      <c r="A21" s="6" t="s">
        <v>26</v>
      </c>
      <c r="B21" s="7">
        <f>+B22+B26+B27+B28+B25+B29</f>
        <v>14194</v>
      </c>
      <c r="C21" s="7">
        <f>+C22+C26+C27+C28+C25+C29</f>
        <v>22084</v>
      </c>
      <c r="D21" s="7">
        <f t="shared" ref="D21:D30" si="4">+B21-C21</f>
        <v>-7890</v>
      </c>
      <c r="E21" s="8">
        <f t="shared" ref="E21:E28" si="5">+D21/C21*100</f>
        <v>-35.727223329107</v>
      </c>
      <c r="F21" s="14"/>
    </row>
    <row r="22" s="1" customFormat="1" ht="15" customHeight="1" spans="1:6">
      <c r="A22" s="10" t="s">
        <v>27</v>
      </c>
      <c r="B22" s="11">
        <v>5659</v>
      </c>
      <c r="C22" s="11">
        <v>6537</v>
      </c>
      <c r="D22" s="12">
        <f t="shared" si="4"/>
        <v>-878</v>
      </c>
      <c r="E22" s="13">
        <f t="shared" si="5"/>
        <v>-13.4312375707511</v>
      </c>
      <c r="F22" s="14"/>
    </row>
    <row r="23" s="1" customFormat="1" ht="15" customHeight="1" spans="1:6">
      <c r="A23" s="10" t="s">
        <v>28</v>
      </c>
      <c r="B23" s="11">
        <v>3346</v>
      </c>
      <c r="C23" s="11">
        <v>2548</v>
      </c>
      <c r="D23" s="12">
        <f t="shared" si="4"/>
        <v>798</v>
      </c>
      <c r="E23" s="13">
        <f t="shared" si="5"/>
        <v>31.3186813186813</v>
      </c>
      <c r="F23" s="14"/>
    </row>
    <row r="24" s="1" customFormat="1" ht="15" customHeight="1" spans="1:6">
      <c r="A24" s="10" t="s">
        <v>29</v>
      </c>
      <c r="B24" s="11">
        <v>1296</v>
      </c>
      <c r="C24" s="11">
        <v>2880</v>
      </c>
      <c r="D24" s="12">
        <f t="shared" si="4"/>
        <v>-1584</v>
      </c>
      <c r="E24" s="13">
        <f t="shared" si="5"/>
        <v>-55</v>
      </c>
      <c r="F24" s="14"/>
    </row>
    <row r="25" s="1" customFormat="1" ht="15" customHeight="1" spans="1:6">
      <c r="A25" s="10" t="s">
        <v>30</v>
      </c>
      <c r="B25" s="11">
        <v>7791</v>
      </c>
      <c r="C25" s="11">
        <v>9723</v>
      </c>
      <c r="D25" s="12">
        <f t="shared" si="4"/>
        <v>-1932</v>
      </c>
      <c r="E25" s="13">
        <f t="shared" si="5"/>
        <v>-19.8704103671706</v>
      </c>
      <c r="F25" s="14"/>
    </row>
    <row r="26" s="1" customFormat="1" ht="15" customHeight="1" spans="1:6">
      <c r="A26" s="10" t="s">
        <v>31</v>
      </c>
      <c r="B26" s="11">
        <v>621</v>
      </c>
      <c r="C26" s="11">
        <v>1296</v>
      </c>
      <c r="D26" s="12">
        <f t="shared" si="4"/>
        <v>-675</v>
      </c>
      <c r="E26" s="13">
        <f t="shared" si="5"/>
        <v>-52.0833333333333</v>
      </c>
      <c r="F26" s="14"/>
    </row>
    <row r="27" s="1" customFormat="1" ht="15" customHeight="1" spans="1:6">
      <c r="A27" s="10" t="s">
        <v>32</v>
      </c>
      <c r="B27" s="11"/>
      <c r="C27" s="11">
        <v>3627</v>
      </c>
      <c r="D27" s="12">
        <f t="shared" si="4"/>
        <v>-3627</v>
      </c>
      <c r="E27" s="13">
        <f t="shared" si="5"/>
        <v>-100</v>
      </c>
      <c r="F27" s="14"/>
    </row>
    <row r="28" s="1" customFormat="1" customHeight="1" spans="1:6">
      <c r="A28" s="10" t="s">
        <v>33</v>
      </c>
      <c r="B28" s="11">
        <v>123</v>
      </c>
      <c r="C28" s="11">
        <v>901</v>
      </c>
      <c r="D28" s="12">
        <f t="shared" si="4"/>
        <v>-778</v>
      </c>
      <c r="E28" s="13">
        <f t="shared" si="5"/>
        <v>-86.3485016648169</v>
      </c>
      <c r="F28" s="14"/>
    </row>
    <row r="29" s="1" customFormat="1" ht="15" hidden="1" customHeight="1" spans="1:6">
      <c r="A29" s="10"/>
      <c r="B29" s="11"/>
      <c r="C29" s="11"/>
      <c r="D29" s="12">
        <f t="shared" si="4"/>
        <v>0</v>
      </c>
      <c r="E29" s="13"/>
      <c r="F29" s="16"/>
    </row>
    <row r="30" s="1" customFormat="1" ht="15" customHeight="1" spans="1:6">
      <c r="A30" s="17" t="s">
        <v>34</v>
      </c>
      <c r="B30" s="7">
        <f>+B6+B21</f>
        <v>49177</v>
      </c>
      <c r="C30" s="7">
        <f>+C6+C21</f>
        <v>47080</v>
      </c>
      <c r="D30" s="7">
        <f t="shared" si="4"/>
        <v>2097</v>
      </c>
      <c r="E30" s="8">
        <f>+D30/C30*100</f>
        <v>4.45412064570943</v>
      </c>
      <c r="F30" s="18"/>
    </row>
  </sheetData>
  <mergeCells count="7">
    <mergeCell ref="A2:F2"/>
    <mergeCell ref="D4:E4"/>
    <mergeCell ref="A4:A5"/>
    <mergeCell ref="B4:B5"/>
    <mergeCell ref="C4:C5"/>
    <mergeCell ref="F4:F5"/>
    <mergeCell ref="F29:F3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2018-10-10T02:14:07Z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