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externalReferences>
    <externalReference r:id="rId2"/>
  </externalReferences>
  <calcPr calcId="144525" iterate="1" iterateCount="100" iterateDelta="0.001"/>
</workbook>
</file>

<file path=xl/sharedStrings.xml><?xml version="1.0" encoding="utf-8"?>
<sst xmlns="http://schemas.openxmlformats.org/spreadsheetml/2006/main" count="56">
  <si>
    <t>附表：三</t>
  </si>
  <si>
    <t>2017年政府性基金收支执行情况表</t>
  </si>
  <si>
    <t>单位：万元</t>
  </si>
  <si>
    <t>项    目</t>
  </si>
  <si>
    <t>2016年
决算数</t>
  </si>
  <si>
    <t>2017年预算数</t>
  </si>
  <si>
    <t>2017年
完成数</t>
  </si>
  <si>
    <t>2017年完成数</t>
  </si>
  <si>
    <t>支出功能分类科目</t>
  </si>
  <si>
    <t>2016年决算数</t>
  </si>
  <si>
    <t>占预算%</t>
  </si>
  <si>
    <t>比上年
增、减额</t>
  </si>
  <si>
    <t>比上年
增、减%</t>
  </si>
  <si>
    <t>收入验证</t>
  </si>
  <si>
    <t>支出验证</t>
  </si>
  <si>
    <t>散装水泥专项资金收入</t>
  </si>
  <si>
    <t>教育支出</t>
  </si>
  <si>
    <t>新型墙体材料专项基金收入</t>
  </si>
  <si>
    <t>文化体育与传媒支出</t>
  </si>
  <si>
    <t>政府住房基金收入</t>
  </si>
  <si>
    <t>文化事业建设费支出</t>
  </si>
  <si>
    <t>城市公用事业附加收入</t>
  </si>
  <si>
    <t xml:space="preserve">    国家电影事业发展专项资金支出</t>
  </si>
  <si>
    <t>国有土地收益基金收入</t>
  </si>
  <si>
    <t>社会保障和就业支出</t>
  </si>
  <si>
    <t>农业土地开发资金收入</t>
  </si>
  <si>
    <t>大中型水库移民后期扶持基金支出</t>
  </si>
  <si>
    <t>国有土地使用权出让收入</t>
  </si>
  <si>
    <t>小型水库移民扶助基金支出</t>
  </si>
  <si>
    <t>城市基础设施配套费收入</t>
  </si>
  <si>
    <t>城乡社区支出</t>
  </si>
  <si>
    <t>水土保持补偿费收入</t>
  </si>
  <si>
    <t>政府住房基金支出</t>
  </si>
  <si>
    <t>污水处理费收入</t>
  </si>
  <si>
    <t>国有土地使用权出让收入安排的支出</t>
  </si>
  <si>
    <t>其他政府性基金收入</t>
  </si>
  <si>
    <t>城市公用事业附加支出</t>
  </si>
  <si>
    <t>上级补助收入</t>
  </si>
  <si>
    <t>国有土地收益基金支出</t>
  </si>
  <si>
    <t>农业土地开发资金支出</t>
  </si>
  <si>
    <t>新增建设用地有偿使用费安排的支出</t>
  </si>
  <si>
    <t>城市基础设施配套费支出</t>
  </si>
  <si>
    <t>农林水支出</t>
  </si>
  <si>
    <t>中央水利建设基金支出</t>
  </si>
  <si>
    <t xml:space="preserve">    国家重大水利工程建设基金支出</t>
  </si>
  <si>
    <t>资源勘探信息等支出</t>
  </si>
  <si>
    <t>散装水泥专项资金支出</t>
  </si>
  <si>
    <t>新型墙体材料专项基金支出</t>
  </si>
  <si>
    <t>商业服务业等支出</t>
  </si>
  <si>
    <t xml:space="preserve">    旅游发展基金支出</t>
  </si>
  <si>
    <t>其他支出</t>
  </si>
  <si>
    <t>彩票发行销售机构业务费安排的支出</t>
  </si>
  <si>
    <t>彩票公益金安排的支出</t>
  </si>
  <si>
    <t>其他政府性基金支出</t>
  </si>
  <si>
    <t>收入合计</t>
  </si>
  <si>
    <t>支出合计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</si>
</sst>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#,##0.0"/>
    <numFmt numFmtId="178" formatCode="0.0_ "/>
  </numFmts>
  <fonts count="37">
    <font>
      <sz val="11"/>
      <color theme="1"/>
      <name val="宋体"/>
      <charset val="134"/>
      <scheme val="minor"/>
    </font>
    <font>
      <sz val="10"/>
      <name val="Helv"/>
      <family val="2"/>
      <charset val="0"/>
    </font>
    <font>
      <sz val="12"/>
      <name val="黑体"/>
      <family val="3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name val="黑体"/>
      <family val="3"/>
      <charset val="134"/>
    </font>
    <font>
      <sz val="12"/>
      <name val="宋体"/>
      <charset val="134"/>
    </font>
    <font>
      <b/>
      <sz val="20"/>
      <name val="宋体"/>
      <charset val="134"/>
    </font>
    <font>
      <sz val="14"/>
      <name val="黑体"/>
      <family val="3"/>
      <charset val="134"/>
    </font>
    <font>
      <b/>
      <sz val="14"/>
      <name val="黑体"/>
      <family val="3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方正黑体简体"/>
      <charset val="134"/>
    </font>
    <font>
      <sz val="10"/>
      <name val="仿宋_GB2312"/>
      <family val="3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黑体"/>
      <family val="3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family val="2"/>
      <charset val="0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32" fillId="19" borderId="1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0" borderId="0"/>
    <xf numFmtId="0" fontId="17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" fillId="0" borderId="0"/>
    <xf numFmtId="0" fontId="31" fillId="0" borderId="0" applyBorder="0"/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44" applyNumberFormat="1" applyFont="1" applyFill="1" applyBorder="1" applyAlignment="1" applyProtection="1">
      <alignment vertical="center" wrapText="1"/>
      <protection locked="0"/>
    </xf>
    <xf numFmtId="0" fontId="4" fillId="0" borderId="1" xfId="51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 applyProtection="1">
      <alignment horizontal="right"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 wrapText="1"/>
    </xf>
    <xf numFmtId="0" fontId="3" fillId="0" borderId="1" xfId="51" applyNumberFormat="1" applyFont="1" applyFill="1" applyBorder="1" applyAlignment="1">
      <alignment horizontal="left" vertical="center" wrapText="1"/>
    </xf>
    <xf numFmtId="0" fontId="3" fillId="0" borderId="1" xfId="51" applyNumberFormat="1" applyFont="1" applyFill="1" applyBorder="1" applyAlignment="1">
      <alignment vertical="center" wrapText="1"/>
    </xf>
    <xf numFmtId="0" fontId="4" fillId="0" borderId="1" xfId="51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51" applyNumberFormat="1" applyFont="1" applyFill="1" applyBorder="1" applyAlignment="1">
      <alignment horizontal="left" vertical="center" wrapText="1" inden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4" fillId="0" borderId="1" xfId="51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2" fillId="0" borderId="1" xfId="44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right"/>
    </xf>
    <xf numFmtId="0" fontId="3" fillId="0" borderId="2" xfId="51" applyNumberFormat="1" applyFont="1" applyFill="1" applyBorder="1" applyAlignment="1">
      <alignment horizontal="center" vertical="center" wrapText="1"/>
    </xf>
    <xf numFmtId="0" fontId="3" fillId="0" borderId="6" xfId="51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right" vertical="center" wrapText="1"/>
    </xf>
    <xf numFmtId="178" fontId="4" fillId="0" borderId="1" xfId="0" applyNumberFormat="1" applyFont="1" applyFill="1" applyBorder="1" applyAlignment="1">
      <alignment horizontal="right" vertical="center"/>
    </xf>
    <xf numFmtId="0" fontId="14" fillId="0" borderId="1" xfId="5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5" fillId="0" borderId="1" xfId="51" applyNumberFormat="1" applyFont="1" applyFill="1" applyBorder="1" applyAlignment="1">
      <alignment horizontal="right" vertical="center" wrapText="1"/>
    </xf>
    <xf numFmtId="178" fontId="14" fillId="0" borderId="1" xfId="51" applyNumberFormat="1" applyFont="1" applyFill="1" applyBorder="1" applyAlignment="1">
      <alignment horizontal="right" vertical="center" wrapText="1"/>
    </xf>
    <xf numFmtId="0" fontId="4" fillId="0" borderId="1" xfId="5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78" fontId="3" fillId="0" borderId="1" xfId="51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_2007年地方预算表格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宝鸡市报人代会2012年决算报告附表（印刷本）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\2017&#24180;&#20915;&#31639;&#20844;&#24320;\&#21306;&#26412;&#32423;&#20915;&#31639;&#20844;&#24320;\&#25253;&#21578;&#38468;&#34920;&#65288;&#22522;&#37329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年政府性基金收支执行"/>
      <sheetName val="2017国有资本经营收支"/>
      <sheetName val="2017社会保险基金收支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9"/>
  <sheetViews>
    <sheetView tabSelected="1" topLeftCell="A4" workbookViewId="0">
      <selection activeCell="E12" sqref="E12"/>
    </sheetView>
  </sheetViews>
  <sheetFormatPr defaultColWidth="7.875" defaultRowHeight="12.75"/>
  <cols>
    <col min="1" max="1" width="25.375" style="1" customWidth="1"/>
    <col min="2" max="2" width="8.125" style="1" customWidth="1"/>
    <col min="3" max="3" width="8" style="1" customWidth="1"/>
    <col min="4" max="4" width="9.125" style="1" customWidth="1"/>
    <col min="5" max="5" width="10.625" style="1" customWidth="1"/>
    <col min="6" max="6" width="9.25" style="1" customWidth="1"/>
    <col min="7" max="7" width="8.375" style="1" customWidth="1"/>
    <col min="8" max="8" width="34.375" style="1" customWidth="1"/>
    <col min="9" max="9" width="9" style="1"/>
    <col min="10" max="10" width="8" style="1" customWidth="1"/>
    <col min="11" max="11" width="8.375" style="1" customWidth="1"/>
    <col min="12" max="12" width="8.5" style="1" customWidth="1"/>
    <col min="13" max="13" width="9" style="1" customWidth="1"/>
    <col min="14" max="14" width="9.5" style="1" customWidth="1"/>
    <col min="15" max="24" width="7.875" style="1" hidden="1" customWidth="1"/>
    <col min="25" max="16384" width="7.875" style="1"/>
  </cols>
  <sheetData>
    <row r="1" s="1" customFormat="1" ht="18.95" customHeight="1" spans="1:1">
      <c r="A1" s="6" t="s">
        <v>0</v>
      </c>
    </row>
    <row r="2" s="1" customFormat="1" ht="21.9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15.75" customHeight="1" spans="1:14">
      <c r="A3" s="8"/>
      <c r="B3" s="9"/>
      <c r="C3" s="10"/>
      <c r="D3" s="10"/>
      <c r="E3" s="10"/>
      <c r="M3" s="45" t="s">
        <v>2</v>
      </c>
      <c r="N3" s="45"/>
    </row>
    <row r="4" s="3" customFormat="1" ht="15.75" customHeight="1" spans="1:14">
      <c r="A4" s="11" t="s">
        <v>3</v>
      </c>
      <c r="B4" s="11" t="s">
        <v>4</v>
      </c>
      <c r="C4" s="12" t="s">
        <v>5</v>
      </c>
      <c r="D4" s="11" t="s">
        <v>6</v>
      </c>
      <c r="E4" s="13" t="s">
        <v>7</v>
      </c>
      <c r="F4" s="14"/>
      <c r="G4" s="15"/>
      <c r="H4" s="16" t="s">
        <v>8</v>
      </c>
      <c r="I4" s="16" t="s">
        <v>9</v>
      </c>
      <c r="J4" s="46" t="s">
        <v>5</v>
      </c>
      <c r="K4" s="16" t="s">
        <v>7</v>
      </c>
      <c r="L4" s="13" t="s">
        <v>7</v>
      </c>
      <c r="M4" s="14"/>
      <c r="N4" s="15"/>
    </row>
    <row r="5" s="3" customFormat="1" ht="31.5" customHeight="1" spans="1:20">
      <c r="A5" s="11"/>
      <c r="B5" s="11"/>
      <c r="C5" s="17"/>
      <c r="D5" s="11"/>
      <c r="E5" s="11" t="s">
        <v>10</v>
      </c>
      <c r="F5" s="11" t="s">
        <v>11</v>
      </c>
      <c r="G5" s="11" t="s">
        <v>12</v>
      </c>
      <c r="H5" s="16"/>
      <c r="I5" s="16"/>
      <c r="J5" s="47"/>
      <c r="K5" s="16"/>
      <c r="L5" s="11" t="s">
        <v>10</v>
      </c>
      <c r="M5" s="11" t="s">
        <v>11</v>
      </c>
      <c r="N5" s="11" t="s">
        <v>12</v>
      </c>
      <c r="Q5" s="3" t="s">
        <v>13</v>
      </c>
      <c r="T5" s="3" t="s">
        <v>14</v>
      </c>
    </row>
    <row r="6" s="4" customFormat="1" ht="16.5" customHeight="1" spans="1:21">
      <c r="A6" s="18" t="s">
        <v>15</v>
      </c>
      <c r="B6" s="19"/>
      <c r="C6" s="19"/>
      <c r="D6" s="20"/>
      <c r="E6" s="21"/>
      <c r="F6" s="22"/>
      <c r="G6" s="23"/>
      <c r="H6" s="24" t="s">
        <v>16</v>
      </c>
      <c r="I6" s="48"/>
      <c r="J6" s="48"/>
      <c r="K6" s="48"/>
      <c r="L6" s="48"/>
      <c r="M6" s="48"/>
      <c r="N6" s="48"/>
      <c r="Q6" s="4" t="e">
        <f>B6-#REF!</f>
        <v>#REF!</v>
      </c>
      <c r="R6" s="4" t="e">
        <f>D6-#REF!</f>
        <v>#REF!</v>
      </c>
      <c r="T6" s="4" t="e">
        <f>I6-#REF!</f>
        <v>#REF!</v>
      </c>
      <c r="U6" s="4" t="e">
        <f>K6-#REF!</f>
        <v>#REF!</v>
      </c>
    </row>
    <row r="7" s="4" customFormat="1" ht="16.5" customHeight="1" spans="1:21">
      <c r="A7" s="18" t="s">
        <v>17</v>
      </c>
      <c r="B7" s="19">
        <v>79</v>
      </c>
      <c r="C7" s="19">
        <v>80</v>
      </c>
      <c r="D7" s="20">
        <v>10</v>
      </c>
      <c r="E7" s="21">
        <f>D7/C7*100</f>
        <v>12.5</v>
      </c>
      <c r="F7" s="22">
        <f>D7-B7</f>
        <v>-69</v>
      </c>
      <c r="G7" s="23">
        <f>F7/B7*100</f>
        <v>-87.3417721518987</v>
      </c>
      <c r="H7" s="25" t="s">
        <v>18</v>
      </c>
      <c r="I7" s="27">
        <v>120</v>
      </c>
      <c r="J7" s="19"/>
      <c r="K7" s="27">
        <v>60</v>
      </c>
      <c r="L7" s="21"/>
      <c r="M7" s="27">
        <f>K7-I7</f>
        <v>-60</v>
      </c>
      <c r="N7" s="49"/>
      <c r="Q7" s="4" t="e">
        <f>B7-#REF!</f>
        <v>#REF!</v>
      </c>
      <c r="R7" s="4" t="e">
        <f>D7-#REF!</f>
        <v>#REF!</v>
      </c>
      <c r="T7" s="4" t="e">
        <f>I7-#REF!</f>
        <v>#REF!</v>
      </c>
      <c r="U7" s="4" t="e">
        <f>K7-#REF!</f>
        <v>#REF!</v>
      </c>
    </row>
    <row r="8" s="4" customFormat="1" ht="16.5" customHeight="1" spans="1:21">
      <c r="A8" s="18" t="s">
        <v>19</v>
      </c>
      <c r="B8" s="26"/>
      <c r="C8" s="26"/>
      <c r="D8" s="27"/>
      <c r="E8" s="21"/>
      <c r="F8" s="22"/>
      <c r="G8" s="23"/>
      <c r="H8" s="28" t="s">
        <v>20</v>
      </c>
      <c r="I8" s="50"/>
      <c r="J8" s="50"/>
      <c r="K8" s="50"/>
      <c r="L8" s="21"/>
      <c r="M8" s="27"/>
      <c r="N8" s="49"/>
      <c r="Q8" s="4" t="e">
        <f>#REF!</f>
        <v>#REF!</v>
      </c>
      <c r="R8" s="4" t="e">
        <f>#REF!</f>
        <v>#REF!</v>
      </c>
      <c r="T8" s="4" t="e">
        <f>I8-#REF!</f>
        <v>#REF!</v>
      </c>
      <c r="U8" s="4" t="e">
        <f>K8-#REF!</f>
        <v>#REF!</v>
      </c>
    </row>
    <row r="9" s="4" customFormat="1" ht="16.5" customHeight="1" spans="1:21">
      <c r="A9" s="18" t="s">
        <v>21</v>
      </c>
      <c r="B9" s="19"/>
      <c r="C9" s="19"/>
      <c r="D9" s="27"/>
      <c r="E9" s="21"/>
      <c r="F9" s="22"/>
      <c r="G9" s="23"/>
      <c r="H9" s="29" t="s">
        <v>22</v>
      </c>
      <c r="I9" s="51">
        <v>120</v>
      </c>
      <c r="J9" s="52"/>
      <c r="K9" s="51">
        <v>60</v>
      </c>
      <c r="L9" s="21"/>
      <c r="M9" s="27">
        <f>K9-I9</f>
        <v>-60</v>
      </c>
      <c r="N9" s="49"/>
      <c r="Q9" s="4" t="e">
        <f>B9-#REF!</f>
        <v>#REF!</v>
      </c>
      <c r="R9" s="4" t="e">
        <f>D9-#REF!</f>
        <v>#REF!</v>
      </c>
      <c r="T9" s="4" t="e">
        <f>I9-#REF!</f>
        <v>#REF!</v>
      </c>
      <c r="U9" s="4" t="e">
        <f>K9-#REF!</f>
        <v>#REF!</v>
      </c>
    </row>
    <row r="10" s="4" customFormat="1" ht="16.5" customHeight="1" spans="1:21">
      <c r="A10" s="30" t="s">
        <v>23</v>
      </c>
      <c r="B10" s="19"/>
      <c r="C10" s="19"/>
      <c r="D10" s="27"/>
      <c r="E10" s="21"/>
      <c r="F10" s="22"/>
      <c r="G10" s="23"/>
      <c r="H10" s="25" t="s">
        <v>24</v>
      </c>
      <c r="I10" s="51">
        <v>9</v>
      </c>
      <c r="J10" s="52"/>
      <c r="K10" s="51">
        <v>48</v>
      </c>
      <c r="L10" s="21"/>
      <c r="M10" s="27"/>
      <c r="N10" s="49"/>
      <c r="Q10" s="4" t="e">
        <f>B10-#REF!</f>
        <v>#REF!</v>
      </c>
      <c r="R10" s="4" t="e">
        <f>D10-#REF!</f>
        <v>#REF!</v>
      </c>
      <c r="T10" s="4" t="e">
        <f>I11-#REF!</f>
        <v>#REF!</v>
      </c>
      <c r="U10" s="4" t="e">
        <f>K11-#REF!</f>
        <v>#REF!</v>
      </c>
    </row>
    <row r="11" s="4" customFormat="1" ht="16.5" customHeight="1" spans="1:29">
      <c r="A11" s="18" t="s">
        <v>25</v>
      </c>
      <c r="B11" s="19"/>
      <c r="C11" s="31"/>
      <c r="D11" s="27"/>
      <c r="E11" s="21"/>
      <c r="F11" s="22"/>
      <c r="G11" s="23"/>
      <c r="H11" s="28" t="s">
        <v>26</v>
      </c>
      <c r="I11" s="52">
        <v>9</v>
      </c>
      <c r="J11" s="52"/>
      <c r="K11" s="52">
        <v>48</v>
      </c>
      <c r="L11" s="50"/>
      <c r="M11" s="50"/>
      <c r="N11" s="53"/>
      <c r="T11" s="4" t="e">
        <f>I12-#REF!</f>
        <v>#REF!</v>
      </c>
      <c r="U11" s="4" t="e">
        <f>K12-#REF!</f>
        <v>#REF!</v>
      </c>
      <c r="AC11" s="59"/>
    </row>
    <row r="12" s="4" customFormat="1" ht="16.5" customHeight="1" spans="1:21">
      <c r="A12" s="18" t="s">
        <v>27</v>
      </c>
      <c r="B12" s="19">
        <v>148</v>
      </c>
      <c r="C12" s="19"/>
      <c r="D12" s="27">
        <v>219</v>
      </c>
      <c r="E12" s="21"/>
      <c r="F12" s="22">
        <f>D12-B12</f>
        <v>71</v>
      </c>
      <c r="G12" s="23">
        <f>F12/B12*100</f>
        <v>47.972972972973</v>
      </c>
      <c r="H12" s="28" t="s">
        <v>28</v>
      </c>
      <c r="I12" s="27"/>
      <c r="J12" s="52"/>
      <c r="K12" s="27"/>
      <c r="L12" s="21"/>
      <c r="M12" s="27"/>
      <c r="N12" s="49"/>
      <c r="Q12" s="4" t="e">
        <f>B12-#REF!</f>
        <v>#REF!</v>
      </c>
      <c r="R12" s="4" t="e">
        <f>D12-#REF!</f>
        <v>#REF!</v>
      </c>
      <c r="T12" s="4" t="e">
        <f>I13-#REF!</f>
        <v>#REF!</v>
      </c>
      <c r="U12" s="4" t="e">
        <f>K13-#REF!</f>
        <v>#REF!</v>
      </c>
    </row>
    <row r="13" s="4" customFormat="1" ht="16.5" customHeight="1" spans="1:21">
      <c r="A13" s="18" t="s">
        <v>29</v>
      </c>
      <c r="B13" s="19"/>
      <c r="C13" s="19"/>
      <c r="D13" s="27"/>
      <c r="E13" s="21"/>
      <c r="F13" s="22"/>
      <c r="G13" s="23"/>
      <c r="H13" s="25" t="s">
        <v>30</v>
      </c>
      <c r="I13" s="27">
        <v>12616</v>
      </c>
      <c r="J13" s="52"/>
      <c r="K13" s="27">
        <v>1969</v>
      </c>
      <c r="L13" s="21"/>
      <c r="M13" s="27">
        <f>K13-I13</f>
        <v>-10647</v>
      </c>
      <c r="N13" s="49">
        <f>M13/I13*100</f>
        <v>-84.3928344958783</v>
      </c>
      <c r="Q13" s="4" t="e">
        <f>B13-#REF!</f>
        <v>#REF!</v>
      </c>
      <c r="R13" s="4" t="e">
        <f>D13-#REF!</f>
        <v>#REF!</v>
      </c>
      <c r="T13" s="4" t="e">
        <f>I14-#REF!</f>
        <v>#REF!</v>
      </c>
      <c r="U13" s="4" t="e">
        <f>K14-#REF!</f>
        <v>#REF!</v>
      </c>
    </row>
    <row r="14" s="4" customFormat="1" ht="16.5" customHeight="1" spans="1:21">
      <c r="A14" s="32" t="s">
        <v>31</v>
      </c>
      <c r="B14" s="19"/>
      <c r="C14" s="19"/>
      <c r="D14" s="27"/>
      <c r="E14" s="21"/>
      <c r="F14" s="22"/>
      <c r="G14" s="23"/>
      <c r="H14" s="28" t="s">
        <v>32</v>
      </c>
      <c r="I14" s="27"/>
      <c r="J14" s="52"/>
      <c r="K14" s="27"/>
      <c r="L14" s="21"/>
      <c r="M14" s="27"/>
      <c r="N14" s="49"/>
      <c r="Q14" s="4" t="e">
        <f>B14-#REF!</f>
        <v>#REF!</v>
      </c>
      <c r="R14" s="4" t="e">
        <f>D14-#REF!</f>
        <v>#REF!</v>
      </c>
      <c r="T14" s="4" t="e">
        <f>I15-#REF!</f>
        <v>#REF!</v>
      </c>
      <c r="U14" s="4" t="e">
        <f>K15-#REF!</f>
        <v>#REF!</v>
      </c>
    </row>
    <row r="15" s="4" customFormat="1" ht="16.5" customHeight="1" spans="1:18">
      <c r="A15" s="29" t="s">
        <v>33</v>
      </c>
      <c r="B15" s="26"/>
      <c r="C15" s="26"/>
      <c r="D15" s="27"/>
      <c r="E15" s="21"/>
      <c r="F15" s="22"/>
      <c r="G15" s="23"/>
      <c r="H15" s="28" t="s">
        <v>34</v>
      </c>
      <c r="I15" s="52">
        <v>12061</v>
      </c>
      <c r="J15" s="50"/>
      <c r="K15" s="52">
        <v>1777</v>
      </c>
      <c r="L15" s="21"/>
      <c r="M15" s="27">
        <f>K15-I15</f>
        <v>-10284</v>
      </c>
      <c r="N15" s="49">
        <f>M15/I15*100</f>
        <v>-85.2665616449714</v>
      </c>
      <c r="Q15" s="4" t="e">
        <f>B15-#REF!</f>
        <v>#REF!</v>
      </c>
      <c r="R15" s="4" t="e">
        <f>D15-#REF!</f>
        <v>#REF!</v>
      </c>
    </row>
    <row r="16" s="4" customFormat="1" ht="16.5" customHeight="1" spans="1:21">
      <c r="A16" s="18" t="s">
        <v>35</v>
      </c>
      <c r="B16" s="19"/>
      <c r="C16" s="19"/>
      <c r="D16" s="20"/>
      <c r="E16" s="21"/>
      <c r="F16" s="22"/>
      <c r="G16" s="23"/>
      <c r="H16" s="28" t="s">
        <v>36</v>
      </c>
      <c r="I16" s="27"/>
      <c r="J16" s="54"/>
      <c r="K16" s="27"/>
      <c r="L16" s="21"/>
      <c r="M16" s="27"/>
      <c r="N16" s="49"/>
      <c r="T16" s="4" t="e">
        <f>I17-#REF!</f>
        <v>#REF!</v>
      </c>
      <c r="U16" s="4" t="e">
        <f>K17-#REF!</f>
        <v>#REF!</v>
      </c>
    </row>
    <row r="17" s="1" customFormat="1" ht="16.5" customHeight="1" spans="1:14">
      <c r="A17" s="18" t="s">
        <v>37</v>
      </c>
      <c r="B17" s="19">
        <v>14077</v>
      </c>
      <c r="C17" s="19"/>
      <c r="D17" s="20">
        <v>2565</v>
      </c>
      <c r="E17" s="21"/>
      <c r="F17" s="22">
        <f>D17-B17</f>
        <v>-11512</v>
      </c>
      <c r="G17" s="23">
        <f>F17/B17*100</f>
        <v>-81.7787880940541</v>
      </c>
      <c r="H17" s="28" t="s">
        <v>38</v>
      </c>
      <c r="I17" s="27"/>
      <c r="J17" s="27"/>
      <c r="K17" s="27">
        <v>192</v>
      </c>
      <c r="L17" s="21"/>
      <c r="M17" s="27"/>
      <c r="N17" s="49"/>
    </row>
    <row r="18" s="5" customFormat="1" ht="16.5" customHeight="1" spans="1:21">
      <c r="A18" s="18"/>
      <c r="B18" s="19"/>
      <c r="C18" s="19"/>
      <c r="D18" s="20"/>
      <c r="E18" s="21"/>
      <c r="F18" s="22"/>
      <c r="G18" s="23"/>
      <c r="H18" s="28" t="s">
        <v>39</v>
      </c>
      <c r="I18" s="27"/>
      <c r="J18" s="27"/>
      <c r="K18" s="27"/>
      <c r="L18" s="21"/>
      <c r="M18" s="27"/>
      <c r="N18" s="49"/>
      <c r="T18" s="58" t="e">
        <f>I19-#REF!</f>
        <v>#REF!</v>
      </c>
      <c r="U18" s="58" t="e">
        <f>K19-#REF!</f>
        <v>#REF!</v>
      </c>
    </row>
    <row r="19" s="1" customFormat="1" ht="16.5" customHeight="1" spans="1:14">
      <c r="A19" s="33"/>
      <c r="B19" s="19"/>
      <c r="C19" s="19"/>
      <c r="D19" s="27"/>
      <c r="E19" s="21"/>
      <c r="F19" s="22"/>
      <c r="G19" s="23"/>
      <c r="H19" s="28" t="s">
        <v>40</v>
      </c>
      <c r="I19" s="27">
        <v>555</v>
      </c>
      <c r="J19" s="27"/>
      <c r="K19" s="27"/>
      <c r="L19" s="21"/>
      <c r="M19" s="27">
        <f t="shared" ref="M19:M24" si="0">K19-I19</f>
        <v>-555</v>
      </c>
      <c r="N19" s="49">
        <f t="shared" ref="N19:N24" si="1">M19/I19*100</f>
        <v>-100</v>
      </c>
    </row>
    <row r="20" s="1" customFormat="1" ht="16.5" customHeight="1" spans="1:21">
      <c r="A20" s="33"/>
      <c r="B20" s="19"/>
      <c r="C20" s="19"/>
      <c r="D20" s="27"/>
      <c r="E20" s="21"/>
      <c r="F20" s="22"/>
      <c r="G20" s="23"/>
      <c r="H20" s="28" t="s">
        <v>41</v>
      </c>
      <c r="I20" s="27"/>
      <c r="J20" s="27"/>
      <c r="K20" s="27"/>
      <c r="L20" s="21"/>
      <c r="M20" s="27"/>
      <c r="N20" s="49"/>
      <c r="O20" s="1"/>
      <c r="P20" s="1"/>
      <c r="Q20" s="1"/>
      <c r="R20" s="1"/>
      <c r="S20" s="1"/>
      <c r="T20" s="1" t="e">
        <f>I21-#REF!</f>
        <v>#REF!</v>
      </c>
      <c r="U20" s="1" t="e">
        <f>K21-#REF!</f>
        <v>#REF!</v>
      </c>
    </row>
    <row r="21" s="1" customFormat="1" ht="16.5" customHeight="1" spans="1:14">
      <c r="A21" s="33"/>
      <c r="B21" s="19"/>
      <c r="C21" s="19"/>
      <c r="D21" s="27"/>
      <c r="E21" s="21"/>
      <c r="F21" s="22"/>
      <c r="G21" s="23"/>
      <c r="H21" s="25" t="s">
        <v>42</v>
      </c>
      <c r="I21" s="27">
        <v>386</v>
      </c>
      <c r="J21" s="27"/>
      <c r="K21" s="27"/>
      <c r="L21" s="21"/>
      <c r="M21" s="27">
        <f t="shared" si="0"/>
        <v>-386</v>
      </c>
      <c r="N21" s="49">
        <f t="shared" si="1"/>
        <v>-100</v>
      </c>
    </row>
    <row r="22" s="1" customFormat="1" ht="16.5" customHeight="1" spans="1:21">
      <c r="A22" s="18"/>
      <c r="B22" s="27"/>
      <c r="C22" s="27"/>
      <c r="D22" s="27"/>
      <c r="E22" s="21"/>
      <c r="F22" s="22"/>
      <c r="G22" s="23"/>
      <c r="H22" s="28" t="s">
        <v>43</v>
      </c>
      <c r="I22" s="27"/>
      <c r="J22" s="27"/>
      <c r="K22" s="27"/>
      <c r="L22" s="21"/>
      <c r="M22" s="27"/>
      <c r="N22" s="49"/>
      <c r="O22" s="1"/>
      <c r="P22" s="1"/>
      <c r="Q22" s="1"/>
      <c r="R22" s="1"/>
      <c r="S22" s="1"/>
      <c r="T22" s="1" t="e">
        <f>I23-#REF!</f>
        <v>#REF!</v>
      </c>
      <c r="U22" s="1" t="e">
        <f>K23-#REF!</f>
        <v>#REF!</v>
      </c>
    </row>
    <row r="23" s="1" customFormat="1" ht="16.5" customHeight="1" spans="1:14">
      <c r="A23" s="18"/>
      <c r="B23" s="27"/>
      <c r="C23" s="27"/>
      <c r="D23" s="27"/>
      <c r="E23" s="21"/>
      <c r="F23" s="22"/>
      <c r="G23" s="23"/>
      <c r="H23" s="29" t="s">
        <v>44</v>
      </c>
      <c r="I23" s="52">
        <v>386</v>
      </c>
      <c r="J23" s="50"/>
      <c r="K23" s="52"/>
      <c r="L23" s="21"/>
      <c r="M23" s="27">
        <f t="shared" si="0"/>
        <v>-386</v>
      </c>
      <c r="N23" s="49">
        <f t="shared" si="1"/>
        <v>-100</v>
      </c>
    </row>
    <row r="24" s="1" customFormat="1" ht="16.5" customHeight="1" spans="1:21">
      <c r="A24" s="18"/>
      <c r="B24" s="27"/>
      <c r="C24" s="27"/>
      <c r="D24" s="27"/>
      <c r="E24" s="21"/>
      <c r="F24" s="22"/>
      <c r="G24" s="23"/>
      <c r="H24" s="25" t="s">
        <v>45</v>
      </c>
      <c r="I24" s="27">
        <v>53</v>
      </c>
      <c r="J24" s="52">
        <v>80</v>
      </c>
      <c r="K24" s="27">
        <v>53</v>
      </c>
      <c r="L24" s="21">
        <f>K24/J24*100</f>
        <v>66.25</v>
      </c>
      <c r="M24" s="27">
        <f t="shared" si="0"/>
        <v>0</v>
      </c>
      <c r="N24" s="49">
        <f t="shared" si="1"/>
        <v>0</v>
      </c>
      <c r="T24" s="1" t="e">
        <f>#REF!-#REF!</f>
        <v>#REF!</v>
      </c>
      <c r="U24" s="1" t="e">
        <f>#REF!-#REF!</f>
        <v>#REF!</v>
      </c>
    </row>
    <row r="25" s="1" customFormat="1" ht="16.5" customHeight="1" spans="1:14">
      <c r="A25" s="18"/>
      <c r="B25" s="27"/>
      <c r="C25" s="27"/>
      <c r="D25" s="27"/>
      <c r="E25" s="21"/>
      <c r="F25" s="22"/>
      <c r="G25" s="23"/>
      <c r="H25" s="28" t="s">
        <v>46</v>
      </c>
      <c r="I25" s="27"/>
      <c r="J25" s="52"/>
      <c r="K25" s="27"/>
      <c r="L25" s="21"/>
      <c r="M25" s="27"/>
      <c r="N25" s="49"/>
    </row>
    <row r="26" s="1" customFormat="1" ht="16.5" customHeight="1" spans="1:21">
      <c r="A26" s="18"/>
      <c r="B26" s="27"/>
      <c r="C26" s="27"/>
      <c r="D26" s="27"/>
      <c r="E26" s="21"/>
      <c r="F26" s="22"/>
      <c r="G26" s="23"/>
      <c r="H26" s="28" t="s">
        <v>47</v>
      </c>
      <c r="I26" s="27">
        <v>53</v>
      </c>
      <c r="J26" s="52">
        <v>80</v>
      </c>
      <c r="K26" s="27">
        <v>53</v>
      </c>
      <c r="L26" s="21">
        <f>K26/J26*100</f>
        <v>66.25</v>
      </c>
      <c r="M26" s="27">
        <f t="shared" ref="M26:M31" si="2">K26-I26</f>
        <v>0</v>
      </c>
      <c r="N26" s="49">
        <f t="shared" ref="N26:N31" si="3">M26/I26*100</f>
        <v>0</v>
      </c>
      <c r="T26" s="1" t="e">
        <f>#REF!-#REF!</f>
        <v>#REF!</v>
      </c>
      <c r="U26" s="1" t="e">
        <f>#REF!-#REF!</f>
        <v>#REF!</v>
      </c>
    </row>
    <row r="27" s="1" customFormat="1" ht="16.5" customHeight="1" spans="1:21">
      <c r="A27" s="18"/>
      <c r="B27" s="27"/>
      <c r="C27" s="27"/>
      <c r="D27" s="27"/>
      <c r="E27" s="21"/>
      <c r="F27" s="22"/>
      <c r="G27" s="23"/>
      <c r="H27" s="34" t="s">
        <v>48</v>
      </c>
      <c r="I27" s="55"/>
      <c r="J27" s="55"/>
      <c r="K27" s="55">
        <v>25</v>
      </c>
      <c r="L27" s="55"/>
      <c r="M27" s="55"/>
      <c r="N27" s="56"/>
      <c r="O27" s="1"/>
      <c r="P27" s="1"/>
      <c r="Q27" s="1"/>
      <c r="R27" s="1"/>
      <c r="S27" s="1"/>
      <c r="T27" s="1" t="e">
        <f>I24-#REF!</f>
        <v>#REF!</v>
      </c>
      <c r="U27" s="1" t="e">
        <f>K24-#REF!</f>
        <v>#REF!</v>
      </c>
    </row>
    <row r="28" s="1" customFormat="1" ht="16.5" customHeight="1" spans="1:21">
      <c r="A28" s="18"/>
      <c r="B28" s="27"/>
      <c r="C28" s="27"/>
      <c r="D28" s="27"/>
      <c r="E28" s="21"/>
      <c r="F28" s="22"/>
      <c r="G28" s="23"/>
      <c r="H28" s="29" t="s">
        <v>49</v>
      </c>
      <c r="I28" s="27"/>
      <c r="J28" s="52"/>
      <c r="K28" s="27">
        <v>25</v>
      </c>
      <c r="L28" s="21"/>
      <c r="M28" s="27"/>
      <c r="N28" s="49"/>
      <c r="O28" s="1"/>
      <c r="P28" s="1"/>
      <c r="Q28" s="1"/>
      <c r="R28" s="1"/>
      <c r="S28" s="1"/>
      <c r="T28" s="1" t="e">
        <f>I25-#REF!</f>
        <v>#REF!</v>
      </c>
      <c r="U28" s="1" t="e">
        <f>K25-#REF!</f>
        <v>#REF!</v>
      </c>
    </row>
    <row r="29" s="1" customFormat="1" ht="16.5" customHeight="1" spans="1:21">
      <c r="A29" s="18"/>
      <c r="B29" s="27"/>
      <c r="C29" s="27"/>
      <c r="D29" s="27"/>
      <c r="E29" s="21"/>
      <c r="F29" s="22"/>
      <c r="G29" s="23"/>
      <c r="H29" s="25" t="s">
        <v>50</v>
      </c>
      <c r="I29" s="19">
        <v>1147</v>
      </c>
      <c r="J29" s="19">
        <v>1053</v>
      </c>
      <c r="K29" s="19">
        <v>1172</v>
      </c>
      <c r="L29" s="21"/>
      <c r="M29" s="27">
        <f t="shared" si="2"/>
        <v>25</v>
      </c>
      <c r="N29" s="49">
        <f t="shared" si="3"/>
        <v>2.1795989537925</v>
      </c>
      <c r="T29" s="1" t="e">
        <f>I26-#REF!</f>
        <v>#REF!</v>
      </c>
      <c r="U29" s="1" t="e">
        <f>K26-#REF!</f>
        <v>#REF!</v>
      </c>
    </row>
    <row r="30" s="1" customFormat="1" ht="16.5" customHeight="1" spans="1:21">
      <c r="A30" s="18"/>
      <c r="B30" s="27"/>
      <c r="C30" s="27"/>
      <c r="D30" s="27"/>
      <c r="E30" s="21"/>
      <c r="F30" s="22"/>
      <c r="G30" s="23"/>
      <c r="H30" s="28" t="s">
        <v>51</v>
      </c>
      <c r="I30" s="19"/>
      <c r="J30" s="19"/>
      <c r="K30" s="19"/>
      <c r="L30" s="21"/>
      <c r="M30" s="27"/>
      <c r="N30" s="49"/>
      <c r="O30" s="1"/>
      <c r="P30" s="1"/>
      <c r="Q30" s="1"/>
      <c r="R30" s="1"/>
      <c r="S30" s="1"/>
      <c r="T30" s="1" t="e">
        <f>I29-#REF!</f>
        <v>#REF!</v>
      </c>
      <c r="U30" s="1" t="e">
        <f>K29-#REF!</f>
        <v>#REF!</v>
      </c>
    </row>
    <row r="31" s="1" customFormat="1" ht="16.5" customHeight="1" spans="1:21">
      <c r="A31" s="35"/>
      <c r="B31" s="27"/>
      <c r="C31" s="27"/>
      <c r="D31" s="27"/>
      <c r="E31" s="21"/>
      <c r="F31" s="22"/>
      <c r="G31" s="23"/>
      <c r="H31" s="28" t="s">
        <v>52</v>
      </c>
      <c r="I31" s="27">
        <v>1147</v>
      </c>
      <c r="J31" s="19">
        <v>1053</v>
      </c>
      <c r="K31" s="27">
        <v>1172</v>
      </c>
      <c r="L31" s="21"/>
      <c r="M31" s="27">
        <f t="shared" si="2"/>
        <v>25</v>
      </c>
      <c r="N31" s="49">
        <f t="shared" si="3"/>
        <v>2.1795989537925</v>
      </c>
      <c r="T31" s="1" t="e">
        <f>I31-#REF!</f>
        <v>#REF!</v>
      </c>
      <c r="U31" s="1" t="e">
        <f>K31-#REF!</f>
        <v>#REF!</v>
      </c>
    </row>
    <row r="32" s="1" customFormat="1" ht="16.5" customHeight="1" spans="1:14">
      <c r="A32" s="35"/>
      <c r="B32" s="27"/>
      <c r="C32" s="27"/>
      <c r="D32" s="27"/>
      <c r="E32" s="21"/>
      <c r="F32" s="22"/>
      <c r="G32" s="23"/>
      <c r="H32" s="28" t="s">
        <v>53</v>
      </c>
      <c r="I32" s="19"/>
      <c r="J32" s="19"/>
      <c r="K32" s="27"/>
      <c r="L32" s="21"/>
      <c r="M32" s="27"/>
      <c r="N32" s="49"/>
    </row>
    <row r="33" s="1" customFormat="1" ht="16.5" customHeight="1" spans="1:14">
      <c r="A33" s="36" t="s">
        <v>54</v>
      </c>
      <c r="B33" s="37">
        <f>SUM(B6:B32)</f>
        <v>14304</v>
      </c>
      <c r="C33" s="37">
        <f>SUM(C6:C32)</f>
        <v>80</v>
      </c>
      <c r="D33" s="37">
        <f>SUM(D6:D32)</f>
        <v>2794</v>
      </c>
      <c r="E33" s="38">
        <f>ROUND(D33/C33*100,1)</f>
        <v>3492.5</v>
      </c>
      <c r="F33" s="39">
        <f>ROUND(D33-B33,0)</f>
        <v>-11510</v>
      </c>
      <c r="G33" s="40">
        <f>F33/B33*100</f>
        <v>-80.4670022371365</v>
      </c>
      <c r="H33" s="16" t="s">
        <v>55</v>
      </c>
      <c r="I33" s="48">
        <f>SUM(I6,I7,I10,I13,I21,I24,I27,I29)</f>
        <v>14331</v>
      </c>
      <c r="J33" s="48">
        <f>SUM(J6,J8,J11,J15,J23,J24,J27,J29)</f>
        <v>1133</v>
      </c>
      <c r="K33" s="48">
        <f>SUM(K6,K7,K10,K13,K21,K24,K27,K29)</f>
        <v>3327</v>
      </c>
      <c r="L33" s="48">
        <f>ROUND(K33/J33*100,1)</f>
        <v>293.6</v>
      </c>
      <c r="M33" s="48">
        <f>K33-I33</f>
        <v>-11004</v>
      </c>
      <c r="N33" s="57">
        <f>M33/I33*100</f>
        <v>-76.784592840695</v>
      </c>
    </row>
    <row r="34" s="1" customFormat="1" spans="1:7">
      <c r="A34" s="41"/>
      <c r="B34" s="41"/>
      <c r="C34" s="41"/>
      <c r="D34" s="41"/>
      <c r="E34" s="41"/>
      <c r="F34" s="41"/>
      <c r="G34" s="41"/>
    </row>
    <row r="35" s="1" customFormat="1" spans="1:7">
      <c r="A35" s="42"/>
      <c r="B35" s="42"/>
      <c r="C35" s="42"/>
      <c r="D35" s="42"/>
      <c r="E35" s="42"/>
      <c r="F35" s="42"/>
      <c r="G35" s="42"/>
    </row>
    <row r="36" s="1" customFormat="1" spans="1:7">
      <c r="A36" s="42"/>
      <c r="B36" s="43"/>
      <c r="C36" s="43"/>
      <c r="D36" s="43"/>
      <c r="E36" s="43"/>
      <c r="F36" s="43"/>
      <c r="G36" s="43"/>
    </row>
    <row r="37" s="1" customFormat="1" spans="1:7">
      <c r="A37" s="42"/>
      <c r="B37" s="43"/>
      <c r="C37" s="43"/>
      <c r="D37" s="43"/>
      <c r="E37" s="43"/>
      <c r="F37" s="43"/>
      <c r="G37" s="43"/>
    </row>
    <row r="38" s="1" customFormat="1" spans="1:7">
      <c r="A38" s="44"/>
      <c r="B38" s="44"/>
      <c r="C38" s="44"/>
      <c r="D38" s="44"/>
      <c r="E38" s="44"/>
      <c r="F38" s="44"/>
      <c r="G38" s="44"/>
    </row>
    <row r="39" s="1" customFormat="1" spans="1:7">
      <c r="A39" s="44"/>
      <c r="B39" s="44"/>
      <c r="C39" s="44"/>
      <c r="D39" s="44"/>
      <c r="E39" s="44"/>
      <c r="F39" s="44"/>
      <c r="G39" s="44"/>
    </row>
  </sheetData>
  <mergeCells count="12">
    <mergeCell ref="A2:N2"/>
    <mergeCell ref="M3:N3"/>
    <mergeCell ref="E4:G4"/>
    <mergeCell ref="L4:N4"/>
    <mergeCell ref="A4:A5"/>
    <mergeCell ref="B4:B5"/>
    <mergeCell ref="C4:C5"/>
    <mergeCell ref="D4:D5"/>
    <mergeCell ref="H4:H5"/>
    <mergeCell ref="I4:I5"/>
    <mergeCell ref="J4:J5"/>
    <mergeCell ref="K4:K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2018-10-10T02:15:27Z</dcterms:created>
  <dcterms:modified xsi:type="dcterms:W3CDTF">2018-10-10T02:16:16Z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